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Departamenti per Planifikim Strategjik\Sektori per planifikim strategjik\Portal\Materials_ALB\4.2 Konsulencë biznesore-Materiale edukative (Instrumente)\"/>
    </mc:Choice>
  </mc:AlternateContent>
  <bookViews>
    <workbookView xWindow="0" yWindow="0" windowWidth="28425" windowHeight="12195"/>
  </bookViews>
  <sheets>
    <sheet name="how good is your web site" sheetId="1" r:id="rId1"/>
    <sheet name="data field" sheetId="3" state="hidden" r:id="rId2"/>
  </sheets>
  <definedNames>
    <definedName name="_xlnm.Print_Area" localSheetId="0">'how good is your web site'!$B$2:$J$67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7" i="1"/>
  <c r="E7" i="1"/>
  <c r="F7" i="1"/>
  <c r="G7" i="1"/>
  <c r="H7" i="1"/>
  <c r="E17" i="1"/>
  <c r="F17" i="1"/>
  <c r="G17" i="1"/>
  <c r="H17" i="1"/>
  <c r="D20" i="1"/>
  <c r="E20" i="1"/>
  <c r="F20" i="1"/>
  <c r="G20" i="1"/>
  <c r="H20" i="1"/>
  <c r="B3" i="3"/>
  <c r="B2" i="3"/>
  <c r="B4" i="3"/>
  <c r="D39" i="1" l="1"/>
  <c r="E39" i="1"/>
  <c r="F39" i="1"/>
  <c r="G39" i="1"/>
  <c r="H39" i="1"/>
  <c r="H42" i="1"/>
  <c r="G42" i="1"/>
  <c r="F42" i="1"/>
  <c r="E42" i="1"/>
  <c r="D42" i="1"/>
  <c r="H36" i="1"/>
  <c r="G36" i="1"/>
  <c r="F36" i="1"/>
  <c r="E36" i="1"/>
  <c r="D36" i="1"/>
  <c r="H33" i="1"/>
  <c r="G33" i="1"/>
  <c r="F33" i="1"/>
  <c r="E33" i="1"/>
  <c r="D33" i="1"/>
  <c r="H29" i="1"/>
  <c r="G29" i="1"/>
  <c r="F29" i="1"/>
  <c r="E29" i="1"/>
  <c r="D29" i="1"/>
  <c r="H26" i="1"/>
  <c r="G26" i="1"/>
  <c r="F26" i="1"/>
  <c r="E26" i="1"/>
  <c r="D26" i="1"/>
  <c r="H23" i="1"/>
  <c r="G23" i="1"/>
  <c r="F23" i="1"/>
  <c r="E23" i="1"/>
  <c r="D23" i="1"/>
  <c r="H13" i="1"/>
  <c r="G13" i="1"/>
  <c r="F13" i="1"/>
  <c r="E13" i="1"/>
  <c r="D13" i="1"/>
  <c r="H10" i="1"/>
  <c r="G10" i="1"/>
  <c r="F10" i="1"/>
  <c r="E10" i="1"/>
  <c r="D10" i="1"/>
  <c r="I16" i="1" l="1"/>
  <c r="I41" i="1"/>
  <c r="I35" i="1"/>
  <c r="I38" i="1"/>
  <c r="I32" i="1"/>
  <c r="I28" i="1"/>
  <c r="I25" i="1"/>
  <c r="I22" i="1"/>
  <c r="I19" i="1"/>
  <c r="I12" i="1"/>
  <c r="I9" i="1"/>
  <c r="I6" i="1"/>
  <c r="E45" i="1" l="1"/>
  <c r="J5" i="1"/>
  <c r="C4" i="3" s="1"/>
  <c r="J15" i="1"/>
  <c r="C3" i="3" s="1"/>
  <c r="J31" i="1"/>
  <c r="C2" i="3" s="1"/>
  <c r="G46" i="1" l="1"/>
  <c r="C46" i="1"/>
  <c r="G45" i="1"/>
  <c r="C45" i="1"/>
</calcChain>
</file>

<file path=xl/sharedStrings.xml><?xml version="1.0" encoding="utf-8"?>
<sst xmlns="http://schemas.openxmlformats.org/spreadsheetml/2006/main" count="84" uniqueCount="83">
  <si>
    <t>TË PËRGJITHSHME</t>
  </si>
  <si>
    <t>GRUPET</t>
  </si>
  <si>
    <t>MARKETINGU</t>
  </si>
  <si>
    <t>SHITJET</t>
  </si>
  <si>
    <t>REZULTATI TOTAL</t>
  </si>
  <si>
    <t>KONTRIBUT I DOBËT NGA UEBI</t>
  </si>
  <si>
    <t>NMVM MESATARE PËR PËRDORIM TË UEB SAJTIT</t>
  </si>
  <si>
    <t>TË AFTË NË PËRDORIM TË UEB FAQES POR KA NEVOJË PËR PËRMIRËSIM</t>
  </si>
  <si>
    <t>PËRDORIMI EFEKTIV I TEKNOLOGJISË SË UEBIT</t>
  </si>
  <si>
    <t>SA I MIRË ËSHTË UEB SAJTI JUAJ?</t>
  </si>
  <si>
    <t>VLERËSIMI (Ju lutemi vendosni "X" tek përgjigjja juaj)</t>
  </si>
  <si>
    <t>NË KRAHASIM ME KONKURRENTËT E NGAJSHËM</t>
  </si>
  <si>
    <t>NË KRAHASIM ME UEB SAJETET MË TË MIRA NË TREG (BRENDA OSE JASHTË SEKTORIT)</t>
  </si>
  <si>
    <t>A ËSHTË UEB SAJTI I PËRDITËSUAR?</t>
  </si>
  <si>
    <t>A ËSHTË UEB SAJTI I QASSHËM EDHE NGA PAJISJET MOBILE?</t>
  </si>
  <si>
    <t>PREZENTIMI I INFORMACIONIT TË PËRGJITHSHËM PËR NDËRTIMIN E BESIMIT NË KOMPANI</t>
  </si>
  <si>
    <t>MËNYRA E PARAQITJES SË PRODUKTEVE/SHËRBIMEVE TË CILAT E RRISIN BESIMIN NË BRENDIN E KOMPANISË</t>
  </si>
  <si>
    <t>MJAFTUESHMËRIA E INFORMACIONEVE TEKNIKE</t>
  </si>
  <si>
    <t>REFERENCA NGA KLIENTËT, PROJEKTE TË MËPARSHME, ETJ. QË NDËRTOJNË BESIMIN PËR VIZITORIN</t>
  </si>
  <si>
    <t>ORIENTIMI/DREJTIMI I BLERËSIT TË POTENCIAL TË PRODUKTEVE/SHËRBIMEVE</t>
  </si>
  <si>
    <t>PRODUKTI/SHËRBIMI I SYNUAR MUND TË GJENDET LEHTË (NGA SYRI I KLIENTIT)</t>
  </si>
  <si>
    <t>MBËSHTETJA PËR KLIENTIN NË UEB FAQE (E-MAILI, CHAT BOT, WHATSAPP OSE LINJË E NGJASHME, MBËSHTETJE LIVE, ETJ.)</t>
  </si>
  <si>
    <t>JEMI KOMPANIA MË E DOBËT NË TREG</t>
  </si>
  <si>
    <t>MË TË MIRË SE KONKURRENTËT  E PROFILIT TË ULËT</t>
  </si>
  <si>
    <t>JO MË TË DOBËT SE KONKURRENTËT E NGJAJSHËM</t>
  </si>
  <si>
    <t>NJË NGA SHEMBUJT MË TË MIRË TË SEKTORIT</t>
  </si>
  <si>
    <t>MË TË MIRËT NGA KONKURRENTËT EKUIVALENT</t>
  </si>
  <si>
    <t>SHUMË I PAMJAFTUESHËM</t>
  </si>
  <si>
    <t>SHUMË NEVOJË PËR PËRMIRËSIM</t>
  </si>
  <si>
    <t>JO EDHE AQ KEQ</t>
  </si>
  <si>
    <t>MIRË POR JO PERFEKTE</t>
  </si>
  <si>
    <t>NJË UEB FAQE SHEMBULL PËR TREGUN</t>
  </si>
  <si>
    <t>NUK FUNKSIONON NË PAJISJET MOBILE</t>
  </si>
  <si>
    <t>FORMË STANDARDE E UEBIT ME DISA PËRMIRËSIME PËR PARAQITJE SA MË TË MIRË NË PAJISJET MOBILE</t>
  </si>
  <si>
    <t>UEB FAQJA ËSHTË DIZAJNUAR QË TË JETË E QASSHME EDHE NË PAJISJET MOBILE</t>
  </si>
  <si>
    <t>UEB FAQJA ËSHTË E QASSHME NË PAJISJET MOBILE DHE TË PËRDITËZOHET RREGULLISHT</t>
  </si>
  <si>
    <t>NE KEMI ZHVILLUAR NJË APLIKACIONT TË VEÇANTË PËR PAJISJET MOBILE</t>
  </si>
  <si>
    <t>UEB FAQJA ËSHTË DIZAJNUAR PARA DISA VITEVE DHE NUK ËSHTË PËRDORUR KURRË</t>
  </si>
  <si>
    <t>UEB FAQJA PËRDITËSOHET RRALLË, POR  SË FUNDMI NUK ËSHTË PËRDITËSUAR</t>
  </si>
  <si>
    <t xml:space="preserve"> UEB FAQJA NË PËRGJITHSI PËRDITËSOHET MIRËPO EKZISTON RREZIKU QË KA ENDE INFORMACIONE TË VJETRA NË DISA PJESË</t>
  </si>
  <si>
    <t>UEB SAJTI PËRDITËSOHET RREGULLISHT</t>
  </si>
  <si>
    <t>PËRDITËSIMI I UEB FAQES ËSHTË NËN PËRGJEGJËSINË E NJË STAFI TË DEDIKUAR PËR KËTË FUNKSION</t>
  </si>
  <si>
    <t>SHUMË PAK INFORMATA</t>
  </si>
  <si>
    <t>DISA INFORMATA TË PËRGJITHSHME RRETH KOMPANISË</t>
  </si>
  <si>
    <t>OFROHEN DISA INFORMACIONE MBI HISTORINË E KOMPANISË, STRUKTURËN ORGANIZATIVE, TEKNOLOGJINË, ETJ.</t>
  </si>
  <si>
    <t xml:space="preserve">OFROHEN INFORMACIONE TË DETAJUARA PËR ÇMIMET E FITUARA, PRODUKTET/TEKNOLOGJITË INOVATIVE, ÇERTIFIKATA TË CILËSISË, ETJ. </t>
  </si>
  <si>
    <t>UEB FAQJA KRIJON NJË PERCEPTIM TË BESIMIT QË SHKON PËRTEJ MADHËSIS SË KOMPANISË</t>
  </si>
  <si>
    <t>NJË PREZENTIM I PËRGJITHSHËM I PRODUKTEVE/SHËRBIMEVE</t>
  </si>
  <si>
    <t>PRODUKTET/SHËRBIMET PREZENTOHEN MIRË NUK E RRISIN BRESIMIN NË BRENDIN E KOMPANISË</t>
  </si>
  <si>
    <t>NJË LISTË E PLOTË E TË GJITHA PRODUKTEVE/SHËRBIMEVE ËSHTË E  PARAQITUR DETAJISHT</t>
  </si>
  <si>
    <t>PARAQITJA VIZUALE DHE TEKNIKE E PRODUKTEVE/SHËRBIMEVE PËMIRËSON PERCEPTIMIN E BRENDIT</t>
  </si>
  <si>
    <t xml:space="preserve">KA NJË DALLIM TË MADH NË MËNYRËN E PARAQITJES SË PRODUKTEVE/SHËRBIMEVE KRAHASUAR ME KONKURENTËT </t>
  </si>
  <si>
    <t>NUK ASNJË INFORMACION TEKNIK NË UEB FAQE</t>
  </si>
  <si>
    <t>INFORMACIONET TEKNIKE JANË TË DISPONUESHME DERI NË NJË FARË SHKALLE</t>
  </si>
  <si>
    <t>INFORMACIONI TEKNIK MINIMAL I KËRKUAR ËSHTË I DISPONUESHËM</t>
  </si>
  <si>
    <t>INFORMACIONI TEKNIK I OFRUAR E LEHTËSON NAVIGIMIN E VIZITORIT NË UEB FAQE</t>
  </si>
  <si>
    <t>INFORMACIONI TEKNIK I OFRUAR E PËRMIRËSON IMAZHIN E BRENDIT DHE E LEHTËSON PROCESIN E SHITJES</t>
  </si>
  <si>
    <t>NUK ASNJË INFORMACION LIDHUR M KËTË TEMË NË UEB FAQE</t>
  </si>
  <si>
    <t>EKZISTOJNË DISA REFERENCA NGA KLIENTËT MIRËPO NUK JANË ADEKUATE</t>
  </si>
  <si>
    <t>KA REFERENCAT TË KLIENTËVE DHE LISTA TË PROJEKTEVE TË REALIZUARA</t>
  </si>
  <si>
    <t>EKZISTON NJË LISTË E PLOTË E TË GJITHË KLIENTËVE DHE PROJEKTEVE TË REALIZUARA ME TË GJITHA INFORMATAT E NEVOJSHME PËR VIZITORËT</t>
  </si>
  <si>
    <t>INFORMACIONET ME REFERENCA DHE PROJEKTE TË MËPARSHME JANË TË PARAQITURA DHE TË NDARË I SIPAS KATEGORISË, GRUPIT TË KLIENTIT, GRUPIT TË PRODUKTEVE/SHËRBIMIT PËR TË DIFERENCUAR KOMPANINË NGA KONKURENTËT</t>
  </si>
  <si>
    <t>SHUMË PAK INFORMACION I DIVERSIFIKUAR</t>
  </si>
  <si>
    <t>INFORMACIONE TË PËRGJITHSHME RRETH PRODUKTIT/SHËRBIMIT</t>
  </si>
  <si>
    <t>PRODUKTET/SHËRBIMBET JANË TË VENDOSURA MIRËPO NUK MBËSHTETEN ME INFORMACIONE ADEKUATE</t>
  </si>
  <si>
    <t>NË PËRGJITHËSI, INFORMATAT TEKNIKE RRETH PRODUKTEVE/SHËRBIMEVE JANË TË SHPJEGUARA NË DETAJE</t>
  </si>
  <si>
    <t>INFORMATAT E OFRUARA DHE MËNYRA E PREZENTIMIT ËSHTË SHEMBULL PËR TË GJITHË SEKTORIN</t>
  </si>
  <si>
    <t>VIZITORI HUMB NË UEB FAQE</t>
  </si>
  <si>
    <t>VIZITORËT LEHTËSISHT MUND T'I GJEJNË PRODUKTET/SHËRBIMET</t>
  </si>
  <si>
    <t>JU KTHEJMË PËRGJIGJE DISA PREJ PYETJEVE BAZIKE TË KLIENTËVE RRETH PRODUKTEVE/SHËRBIMEVE</t>
  </si>
  <si>
    <t>MJAFTUESHËM INFORMACIONE TEKNIKE DHE MBËSHTETËSE RRETH PRODUKTEVE/SHËRBIMEVE OFROHEN NË UEB SAJT QË E LEHTËSOJNË SHITJEN</t>
  </si>
  <si>
    <t>KLIENTI I ARDSHËM UDHËHIQET NGA NJË "INTELEGJENCË E FSHEHUR" E CILA E ORIENTON ATË GJATË VIZITËS NË UEB SAJT</t>
  </si>
  <si>
    <t>SHUMË PAK INFORMACIONE RRETH PRODUKTEVE/SHËRBIMEVE</t>
  </si>
  <si>
    <t>EKZSITOJNË DISA INFORMACIONE RRETH PRODUKTEVE/SHËRBIMEVE MIRËPO ËSHTË E PAMUNDSHME TË GJENDEN ATO</t>
  </si>
  <si>
    <t>PRODUKTET/SHËRBIMBET E PËRGJITHSHME JANË TË PARAQITURA DHE VIZITORËT MUND TË ARRIJNË TEK TO MIRËPO JO EDHE ME AQ LEHTËSI</t>
  </si>
  <si>
    <t>PRODUKTET/SHËRBIMET E KËRKUARA SHPESH MUND TË GJENDEN MENJËHERË</t>
  </si>
  <si>
    <t>E KEMI ZHVILLUAR NJË ALGORITËM NGA PIKËPAMJA E SYRIT TË KONSUMATORIT DHE E KEMI INTEGRUAR NË UEB SAJT</t>
  </si>
  <si>
    <t>ADRESA, TELEFONI, EMAILI DHE INFORMATAT E PËRGJITSHME JANË TË DUKSHME</t>
  </si>
  <si>
    <t>NJË EMAIL I VEÇANTË VETËM PËR MARRËDHËNIET ME KLIENTË ËSHTË I PARAQITUR DHE AI KONTROLLOHET RREGULLISHT</t>
  </si>
  <si>
    <t>NJË LINJË WHATSAPP-I APO E NGJAJSHME OFROHET PËR VIZITORËT</t>
  </si>
  <si>
    <t>CHAT BOTI I INTEGRUAR NË UEB SAJT FUNKSIONON MIRË</t>
  </si>
  <si>
    <t>NE KEMI NJË QENDËR TË THIRRJEVE E CILA MUND TË KONTAKTOHET PËRMES UEB SAJTIT DHE OFRON NDIHMË</t>
  </si>
  <si>
    <t>REZULTATI I GRUPIT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</si>
</sst>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6"/>
      <name val="Calibri"/>
      <family val="2"/>
      <charset val="162"/>
      <scheme val="minor"/>
    </font>
    <font>
      <b/>
      <u/>
      <sz val="16"/>
      <name val="Calibri"/>
      <family val="2"/>
      <charset val="162"/>
      <scheme val="minor"/>
    </font>
    <font>
      <b/>
      <i/>
      <sz val="28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36"/>
      <name val="Calibri"/>
      <family val="2"/>
      <scheme val="minor"/>
    </font>
    <font>
      <b/>
      <u/>
      <sz val="34"/>
      <name val="Calibri"/>
      <family val="2"/>
      <scheme val="minor"/>
    </font>
    <font>
      <b/>
      <sz val="72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name val="Calibri"/>
      <family val="2"/>
      <charset val="162"/>
      <scheme val="minor"/>
    </font>
    <font>
      <b/>
      <sz val="72"/>
      <name val="Calibri"/>
      <family val="2"/>
      <charset val="16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2" fontId="1" fillId="0" borderId="0" xfId="0" applyNumberFormat="1" applyFont="1"/>
    <xf numFmtId="2" fontId="3" fillId="0" borderId="0" xfId="0" applyNumberFormat="1" applyFont="1" applyAlignment="1">
      <alignment horizontal="center" vertical="center"/>
    </xf>
    <xf numFmtId="2" fontId="0" fillId="2" borderId="3" xfId="0" applyNumberFormat="1" applyFill="1" applyBorder="1"/>
    <xf numFmtId="2" fontId="0" fillId="2" borderId="12" xfId="0" applyNumberFormat="1" applyFill="1" applyBorder="1"/>
    <xf numFmtId="2" fontId="0" fillId="2" borderId="5" xfId="0" applyNumberFormat="1" applyFill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2" fontId="1" fillId="0" borderId="11" xfId="0" applyNumberFormat="1" applyFont="1" applyBorder="1"/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11" borderId="6" xfId="0" applyFont="1" applyFill="1" applyBorder="1" applyAlignment="1">
      <alignment horizontal="center" vertical="center" wrapText="1"/>
    </xf>
    <xf numFmtId="2" fontId="9" fillId="11" borderId="10" xfId="0" applyNumberFormat="1" applyFont="1" applyFill="1" applyBorder="1" applyAlignment="1">
      <alignment horizontal="center" vertical="center"/>
    </xf>
    <xf numFmtId="2" fontId="10" fillId="11" borderId="6" xfId="0" applyNumberFormat="1" applyFont="1" applyFill="1" applyBorder="1" applyAlignment="1">
      <alignment horizontal="center" vertical="center" wrapText="1"/>
    </xf>
    <xf numFmtId="2" fontId="11" fillId="11" borderId="10" xfId="0" applyNumberFormat="1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vertical="center" wrapText="1"/>
    </xf>
    <xf numFmtId="0" fontId="12" fillId="11" borderId="10" xfId="0" applyFont="1" applyFill="1" applyBorder="1" applyAlignment="1">
      <alignment vertical="center" wrapText="1"/>
    </xf>
    <xf numFmtId="164" fontId="14" fillId="11" borderId="10" xfId="0" applyNumberFormat="1" applyFont="1" applyFill="1" applyBorder="1" applyAlignment="1">
      <alignment vertical="center"/>
    </xf>
    <xf numFmtId="0" fontId="15" fillId="11" borderId="10" xfId="0" applyFont="1" applyFill="1" applyBorder="1" applyAlignment="1">
      <alignment vertical="center" wrapText="1"/>
    </xf>
    <xf numFmtId="0" fontId="15" fillId="11" borderId="11" xfId="0" applyFont="1" applyFill="1" applyBorder="1" applyAlignment="1">
      <alignment vertical="center" wrapText="1"/>
    </xf>
    <xf numFmtId="0" fontId="16" fillId="11" borderId="15" xfId="0" applyFont="1" applyFill="1" applyBorder="1" applyAlignment="1">
      <alignment vertical="center" wrapText="1"/>
    </xf>
    <xf numFmtId="0" fontId="16" fillId="11" borderId="20" xfId="0" applyFont="1" applyFill="1" applyBorder="1" applyAlignment="1">
      <alignment vertical="center" wrapText="1"/>
    </xf>
    <xf numFmtId="164" fontId="17" fillId="11" borderId="20" xfId="0" applyNumberFormat="1" applyFont="1" applyFill="1" applyBorder="1" applyAlignment="1">
      <alignment vertical="center"/>
    </xf>
    <xf numFmtId="0" fontId="11" fillId="11" borderId="20" xfId="0" applyFont="1" applyFill="1" applyBorder="1" applyAlignment="1">
      <alignment vertical="center"/>
    </xf>
    <xf numFmtId="0" fontId="11" fillId="11" borderId="20" xfId="0" applyFont="1" applyFill="1" applyBorder="1"/>
    <xf numFmtId="0" fontId="11" fillId="11" borderId="16" xfId="0" applyFont="1" applyFill="1" applyBorder="1"/>
    <xf numFmtId="0" fontId="20" fillId="3" borderId="2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7" borderId="25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0" fillId="9" borderId="25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2" fontId="4" fillId="9" borderId="6" xfId="0" applyNumberFormat="1" applyFont="1" applyFill="1" applyBorder="1" applyAlignment="1">
      <alignment horizontal="center" vertical="center"/>
    </xf>
    <xf numFmtId="2" fontId="4" fillId="9" borderId="7" xfId="0" applyNumberFormat="1" applyFont="1" applyFill="1" applyBorder="1" applyAlignment="1">
      <alignment horizontal="center" vertical="center"/>
    </xf>
    <xf numFmtId="2" fontId="4" fillId="9" borderId="8" xfId="0" applyNumberFormat="1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 wrapText="1"/>
    </xf>
    <xf numFmtId="2" fontId="17" fillId="11" borderId="13" xfId="0" applyNumberFormat="1" applyFont="1" applyFill="1" applyBorder="1" applyAlignment="1">
      <alignment horizontal="center" vertical="center"/>
    </xf>
    <xf numFmtId="2" fontId="17" fillId="11" borderId="21" xfId="0" applyNumberFormat="1" applyFont="1" applyFill="1" applyBorder="1" applyAlignment="1">
      <alignment horizontal="center" vertical="center"/>
    </xf>
    <xf numFmtId="2" fontId="17" fillId="11" borderId="15" xfId="0" applyNumberFormat="1" applyFont="1" applyFill="1" applyBorder="1" applyAlignment="1">
      <alignment horizontal="center" vertical="center"/>
    </xf>
    <xf numFmtId="2" fontId="17" fillId="11" borderId="16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4" fillId="7" borderId="6" xfId="0" applyNumberFormat="1" applyFont="1" applyFill="1" applyBorder="1" applyAlignment="1">
      <alignment horizontal="center" vertical="center"/>
    </xf>
    <xf numFmtId="2" fontId="4" fillId="7" borderId="7" xfId="0" applyNumberFormat="1" applyFont="1" applyFill="1" applyBorder="1" applyAlignment="1">
      <alignment horizontal="center" vertical="center"/>
    </xf>
    <xf numFmtId="2" fontId="4" fillId="7" borderId="8" xfId="0" applyNumberFormat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GRAFIKU I VLER</a:t>
            </a:r>
            <a:r>
              <a:rPr lang="en-US" sz="2000">
                <a:latin typeface="Calibri" panose="020F0502020204030204" pitchFamily="34" charset="0"/>
                <a:cs typeface="Calibri" panose="020F0502020204030204" pitchFamily="34" charset="0"/>
              </a:rPr>
              <a:t>ËSIMIT</a:t>
            </a:r>
            <a:endParaRPr lang="tr-TR" sz="2000"/>
          </a:p>
        </c:rich>
      </c:tx>
      <c:layout>
        <c:manualLayout>
          <c:xMode val="edge"/>
          <c:yMode val="edge"/>
          <c:x val="0.40809185226165201"/>
          <c:y val="1.7379363950468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0.18701646157519286"/>
          <c:y val="9.8464789668560329E-2"/>
          <c:w val="0.7782653023514936"/>
          <c:h val="0.8207076473141150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field'!$B$2:$B$4</c:f>
              <c:strCache>
                <c:ptCount val="3"/>
                <c:pt idx="0">
                  <c:v>SHITJET</c:v>
                </c:pt>
                <c:pt idx="1">
                  <c:v>MARKETINGU</c:v>
                </c:pt>
                <c:pt idx="2">
                  <c:v>TË PËRGJITHSHME</c:v>
                </c:pt>
              </c:strCache>
            </c:strRef>
          </c:cat>
          <c:val>
            <c:numRef>
              <c:f>'data field'!$C$2:$C$4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2-4B53-8D9D-374554CF0B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axId val="1526336111"/>
        <c:axId val="1526337775"/>
      </c:barChart>
      <c:catAx>
        <c:axId val="152633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26337775"/>
        <c:crosses val="autoZero"/>
        <c:auto val="1"/>
        <c:lblAlgn val="ctr"/>
        <c:lblOffset val="100"/>
        <c:noMultiLvlLbl val="0"/>
      </c:catAx>
      <c:valAx>
        <c:axId val="1526337775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6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26336111"/>
        <c:crosses val="autoZero"/>
        <c:crossBetween val="between"/>
      </c:valAx>
      <c:spPr>
        <a:gradFill>
          <a:gsLst>
            <a:gs pos="0">
              <a:srgbClr val="FFC000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gradFill>
            <a:gsLst>
              <a:gs pos="0">
                <a:schemeClr val="accent1">
                  <a:alpha val="99000"/>
                  <a:lumMod val="92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60" baseline="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31733</xdr:colOff>
      <xdr:row>47</xdr:row>
      <xdr:rowOff>12096</xdr:rowOff>
    </xdr:from>
    <xdr:to>
      <xdr:col>10</xdr:col>
      <xdr:colOff>37186</xdr:colOff>
      <xdr:row>66</xdr:row>
      <xdr:rowOff>71547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7E3A8E3E-F102-5230-B53B-A3528614E2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tabSelected="1" zoomScale="85" zoomScaleNormal="85" workbookViewId="0">
      <selection activeCell="M25" sqref="M25"/>
    </sheetView>
  </sheetViews>
  <sheetFormatPr defaultColWidth="10.875" defaultRowHeight="21" x14ac:dyDescent="0.3"/>
  <cols>
    <col min="1" max="1" width="3.375" customWidth="1"/>
    <col min="2" max="2" width="22.625" style="1" customWidth="1"/>
    <col min="3" max="3" width="26.5" style="1" customWidth="1"/>
    <col min="4" max="8" width="24.75" style="14" customWidth="1"/>
    <col min="9" max="9" width="18.25" style="4" customWidth="1"/>
    <col min="10" max="10" width="18.25" style="5" customWidth="1"/>
    <col min="11" max="11" width="4.625" customWidth="1"/>
    <col min="12" max="12" width="11" bestFit="1" customWidth="1"/>
    <col min="13" max="19" width="23.5" customWidth="1"/>
  </cols>
  <sheetData>
    <row r="1" spans="2:13" ht="21.75" thickBot="1" x14ac:dyDescent="0.35"/>
    <row r="2" spans="2:13" ht="36.75" thickBot="1" x14ac:dyDescent="0.35">
      <c r="B2" s="59" t="s">
        <v>9</v>
      </c>
      <c r="C2" s="60"/>
      <c r="D2" s="60"/>
      <c r="E2" s="60"/>
      <c r="F2" s="60"/>
      <c r="G2" s="60"/>
      <c r="H2" s="61"/>
    </row>
    <row r="3" spans="2:13" ht="29.25" thickBot="1" x14ac:dyDescent="0.35">
      <c r="B3" s="81" t="s">
        <v>1</v>
      </c>
      <c r="C3" s="82"/>
      <c r="D3" s="68" t="s">
        <v>10</v>
      </c>
      <c r="E3" s="69"/>
      <c r="F3" s="69"/>
      <c r="G3" s="69"/>
      <c r="H3" s="70"/>
    </row>
    <row r="4" spans="2:13" ht="42" customHeight="1" thickBot="1" x14ac:dyDescent="0.35">
      <c r="B4" s="83"/>
      <c r="C4" s="84"/>
      <c r="D4" s="18">
        <v>0</v>
      </c>
      <c r="E4" s="18">
        <v>1</v>
      </c>
      <c r="F4" s="18">
        <v>2</v>
      </c>
      <c r="G4" s="18">
        <v>3</v>
      </c>
      <c r="H4" s="18">
        <v>4</v>
      </c>
      <c r="J4" s="20" t="s">
        <v>82</v>
      </c>
    </row>
    <row r="5" spans="2:13" ht="44.1" customHeight="1" thickBot="1" x14ac:dyDescent="0.35">
      <c r="B5" s="78" t="s">
        <v>0</v>
      </c>
      <c r="C5" s="62" t="s">
        <v>11</v>
      </c>
      <c r="D5" s="33" t="s">
        <v>22</v>
      </c>
      <c r="E5" s="34" t="s">
        <v>23</v>
      </c>
      <c r="F5" s="34" t="s">
        <v>24</v>
      </c>
      <c r="G5" s="34" t="s">
        <v>25</v>
      </c>
      <c r="H5" s="35" t="s">
        <v>26</v>
      </c>
      <c r="I5" s="9"/>
      <c r="J5" s="105">
        <f>(+I6+I9+I12)/3</f>
        <v>0</v>
      </c>
    </row>
    <row r="6" spans="2:13" ht="31.35" customHeight="1" thickBot="1" x14ac:dyDescent="0.3">
      <c r="B6" s="79"/>
      <c r="C6" s="63"/>
      <c r="D6" s="36"/>
      <c r="E6" s="37"/>
      <c r="F6" s="37"/>
      <c r="G6" s="37"/>
      <c r="H6" s="38"/>
      <c r="I6" s="19">
        <f>SUM(D7:H7)</f>
        <v>0</v>
      </c>
      <c r="J6" s="106"/>
    </row>
    <row r="7" spans="2:13" ht="0.95" hidden="1" customHeight="1" x14ac:dyDescent="0.3">
      <c r="B7" s="79"/>
      <c r="C7" s="64"/>
      <c r="D7" s="39" t="str">
        <f>IF(+D6="x",0,"")</f>
        <v/>
      </c>
      <c r="E7" s="40" t="str">
        <f>IF(+E6="x",1,"")</f>
        <v/>
      </c>
      <c r="F7" s="40" t="str">
        <f>IF(+F6="x",2,"")</f>
        <v/>
      </c>
      <c r="G7" s="40" t="str">
        <f>IF(+G6="x",3,"")</f>
        <v/>
      </c>
      <c r="H7" s="41" t="str">
        <f>IF(+H6="x",4,"")</f>
        <v/>
      </c>
      <c r="J7" s="106"/>
    </row>
    <row r="8" spans="2:13" s="2" customFormat="1" ht="44.1" customHeight="1" thickBot="1" x14ac:dyDescent="0.35">
      <c r="B8" s="79"/>
      <c r="C8" s="62" t="s">
        <v>12</v>
      </c>
      <c r="D8" s="33" t="s">
        <v>27</v>
      </c>
      <c r="E8" s="34" t="s">
        <v>28</v>
      </c>
      <c r="F8" s="34" t="s">
        <v>29</v>
      </c>
      <c r="G8" s="34" t="s">
        <v>30</v>
      </c>
      <c r="H8" s="35" t="s">
        <v>31</v>
      </c>
      <c r="I8" s="4"/>
      <c r="J8" s="106"/>
    </row>
    <row r="9" spans="2:13" s="2" customFormat="1" ht="31.7" customHeight="1" thickBot="1" x14ac:dyDescent="0.3">
      <c r="B9" s="79"/>
      <c r="C9" s="63"/>
      <c r="D9" s="36"/>
      <c r="E9" s="37"/>
      <c r="F9" s="37"/>
      <c r="G9" s="37"/>
      <c r="H9" s="38"/>
      <c r="I9" s="19">
        <f>SUM(D10:H10)</f>
        <v>0</v>
      </c>
      <c r="J9" s="106"/>
    </row>
    <row r="10" spans="2:13" ht="2.25" hidden="1" customHeight="1" x14ac:dyDescent="0.3">
      <c r="B10" s="79"/>
      <c r="C10" s="64"/>
      <c r="D10" s="39" t="str">
        <f>IF(+D9="x",0,"")</f>
        <v/>
      </c>
      <c r="E10" s="40" t="str">
        <f>IF(+E9="x",1,"")</f>
        <v/>
      </c>
      <c r="F10" s="40" t="str">
        <f>IF(+F9="x",2,"")</f>
        <v/>
      </c>
      <c r="G10" s="40" t="str">
        <f>IF(+G9="x",3,"")</f>
        <v/>
      </c>
      <c r="H10" s="41" t="str">
        <f>IF(+H9="x",4,"")</f>
        <v/>
      </c>
      <c r="J10" s="106"/>
      <c r="K10" s="2"/>
      <c r="L10" s="2"/>
      <c r="M10" s="2"/>
    </row>
    <row r="11" spans="2:13" s="2" customFormat="1" ht="84.95" customHeight="1" thickBot="1" x14ac:dyDescent="0.35">
      <c r="B11" s="79"/>
      <c r="C11" s="62" t="s">
        <v>14</v>
      </c>
      <c r="D11" s="33" t="s">
        <v>32</v>
      </c>
      <c r="E11" s="34" t="s">
        <v>33</v>
      </c>
      <c r="F11" s="34" t="s">
        <v>34</v>
      </c>
      <c r="G11" s="34" t="s">
        <v>35</v>
      </c>
      <c r="H11" s="35" t="s">
        <v>36</v>
      </c>
      <c r="I11" s="4"/>
      <c r="J11" s="106"/>
    </row>
    <row r="12" spans="2:13" ht="29.45" customHeight="1" thickBot="1" x14ac:dyDescent="0.3">
      <c r="B12" s="79"/>
      <c r="C12" s="63"/>
      <c r="D12" s="36"/>
      <c r="E12" s="37"/>
      <c r="F12" s="37"/>
      <c r="G12" s="37"/>
      <c r="H12" s="38"/>
      <c r="I12" s="19">
        <f>SUM(D13:H13)</f>
        <v>0</v>
      </c>
      <c r="J12" s="106"/>
      <c r="K12" s="2"/>
      <c r="L12" s="2"/>
      <c r="M12" s="2"/>
    </row>
    <row r="13" spans="2:13" ht="1.7" customHeight="1" thickBot="1" x14ac:dyDescent="0.35">
      <c r="B13" s="80"/>
      <c r="C13" s="64"/>
      <c r="D13" s="39" t="str">
        <f>IF(+D12="x",0,"")</f>
        <v/>
      </c>
      <c r="E13" s="40" t="str">
        <f>IF(+E12="x",1,"")</f>
        <v/>
      </c>
      <c r="F13" s="40" t="str">
        <f>IF(+F12="x",2,"")</f>
        <v/>
      </c>
      <c r="G13" s="40" t="str">
        <f>IF(+G12="x",3,"")</f>
        <v/>
      </c>
      <c r="H13" s="41" t="str">
        <f>IF(+H12="x",4,"")</f>
        <v/>
      </c>
      <c r="I13" s="11"/>
      <c r="J13" s="107"/>
      <c r="K13" s="2"/>
      <c r="L13" s="2"/>
      <c r="M13" s="2"/>
    </row>
    <row r="14" spans="2:13" ht="12.6" customHeight="1" thickBot="1" x14ac:dyDescent="0.3">
      <c r="B14"/>
      <c r="C14" s="42"/>
      <c r="D14" s="43"/>
      <c r="E14" s="43"/>
      <c r="F14" s="43"/>
      <c r="G14" s="43"/>
      <c r="H14" s="43"/>
      <c r="I14"/>
      <c r="J14"/>
      <c r="K14" s="2"/>
      <c r="L14" s="2"/>
      <c r="M14" s="2"/>
    </row>
    <row r="15" spans="2:13" s="2" customFormat="1" ht="86.1" customHeight="1" thickBot="1" x14ac:dyDescent="0.35">
      <c r="B15" s="111" t="s">
        <v>2</v>
      </c>
      <c r="C15" s="71" t="s">
        <v>13</v>
      </c>
      <c r="D15" s="44" t="s">
        <v>37</v>
      </c>
      <c r="E15" s="45" t="s">
        <v>38</v>
      </c>
      <c r="F15" s="45" t="s">
        <v>39</v>
      </c>
      <c r="G15" s="45" t="s">
        <v>40</v>
      </c>
      <c r="H15" s="46" t="s">
        <v>41</v>
      </c>
      <c r="I15" s="9"/>
      <c r="J15" s="108">
        <f>(+I16+I19+I22+I25+I28)/5</f>
        <v>0</v>
      </c>
    </row>
    <row r="16" spans="2:13" s="2" customFormat="1" ht="31.7" customHeight="1" thickBot="1" x14ac:dyDescent="0.3">
      <c r="B16" s="112"/>
      <c r="C16" s="72"/>
      <c r="D16" s="36"/>
      <c r="E16" s="37"/>
      <c r="F16" s="37"/>
      <c r="G16" s="37"/>
      <c r="H16" s="38"/>
      <c r="I16" s="21">
        <f>SUM(D17:H17)</f>
        <v>0</v>
      </c>
      <c r="J16" s="109"/>
    </row>
    <row r="17" spans="2:10" ht="0.95" hidden="1" customHeight="1" thickBot="1" x14ac:dyDescent="0.35">
      <c r="B17" s="112"/>
      <c r="C17" s="72"/>
      <c r="D17" s="47" t="str">
        <f>IF(+D16="x",0,"")</f>
        <v/>
      </c>
      <c r="E17" s="48" t="str">
        <f>IF(+E16="x",1,"")</f>
        <v/>
      </c>
      <c r="F17" s="48" t="str">
        <f>IF(+F16="x",2,"")</f>
        <v/>
      </c>
      <c r="G17" s="48" t="str">
        <f>IF(+G16="x",3,"")</f>
        <v/>
      </c>
      <c r="H17" s="49" t="str">
        <f>IF(+H16="x",4,"")</f>
        <v/>
      </c>
      <c r="J17" s="109"/>
    </row>
    <row r="18" spans="2:10" s="2" customFormat="1" ht="87" customHeight="1" thickBot="1" x14ac:dyDescent="0.35">
      <c r="B18" s="112"/>
      <c r="C18" s="71" t="s">
        <v>15</v>
      </c>
      <c r="D18" s="44" t="s">
        <v>42</v>
      </c>
      <c r="E18" s="45" t="s">
        <v>43</v>
      </c>
      <c r="F18" s="45" t="s">
        <v>44</v>
      </c>
      <c r="G18" s="45" t="s">
        <v>45</v>
      </c>
      <c r="H18" s="46" t="s">
        <v>46</v>
      </c>
      <c r="I18" s="4"/>
      <c r="J18" s="109"/>
    </row>
    <row r="19" spans="2:10" s="2" customFormat="1" ht="33.6" customHeight="1" thickBot="1" x14ac:dyDescent="0.3">
      <c r="B19" s="112"/>
      <c r="C19" s="72"/>
      <c r="D19" s="36"/>
      <c r="E19" s="37"/>
      <c r="F19" s="37"/>
      <c r="G19" s="37"/>
      <c r="H19" s="38"/>
      <c r="I19" s="21">
        <f>SUM(D20:H20)</f>
        <v>0</v>
      </c>
      <c r="J19" s="109"/>
    </row>
    <row r="20" spans="2:10" ht="33.6" hidden="1" customHeight="1" thickBot="1" x14ac:dyDescent="0.35">
      <c r="B20" s="112"/>
      <c r="C20" s="73"/>
      <c r="D20" s="50" t="str">
        <f>IF(+D19="x",0,"")</f>
        <v/>
      </c>
      <c r="E20" s="51" t="str">
        <f>IF(+E19="x",1,"")</f>
        <v/>
      </c>
      <c r="F20" s="51" t="str">
        <f>IF(+F19="x",2,"")</f>
        <v/>
      </c>
      <c r="G20" s="51" t="str">
        <f>IF(+G19="x",3,"")</f>
        <v/>
      </c>
      <c r="H20" s="52" t="str">
        <f>IF(+H19="x",4,"")</f>
        <v/>
      </c>
      <c r="J20" s="109"/>
    </row>
    <row r="21" spans="2:10" s="2" customFormat="1" ht="87.95" customHeight="1" thickBot="1" x14ac:dyDescent="0.35">
      <c r="B21" s="112"/>
      <c r="C21" s="71" t="s">
        <v>16</v>
      </c>
      <c r="D21" s="44" t="s">
        <v>47</v>
      </c>
      <c r="E21" s="45" t="s">
        <v>48</v>
      </c>
      <c r="F21" s="45" t="s">
        <v>49</v>
      </c>
      <c r="G21" s="45" t="s">
        <v>50</v>
      </c>
      <c r="H21" s="46" t="s">
        <v>51</v>
      </c>
      <c r="I21" s="4"/>
      <c r="J21" s="109"/>
    </row>
    <row r="22" spans="2:10" s="2" customFormat="1" ht="33.6" customHeight="1" thickBot="1" x14ac:dyDescent="0.3">
      <c r="B22" s="112"/>
      <c r="C22" s="72"/>
      <c r="D22" s="36"/>
      <c r="E22" s="37"/>
      <c r="F22" s="37"/>
      <c r="G22" s="37"/>
      <c r="H22" s="38"/>
      <c r="I22" s="21">
        <f>SUM(D23:H23)</f>
        <v>0</v>
      </c>
      <c r="J22" s="109"/>
    </row>
    <row r="23" spans="2:10" ht="33.6" hidden="1" customHeight="1" thickBot="1" x14ac:dyDescent="0.35">
      <c r="B23" s="112"/>
      <c r="C23" s="73"/>
      <c r="D23" s="50" t="str">
        <f>IF(+D22="x",0,"")</f>
        <v/>
      </c>
      <c r="E23" s="51" t="str">
        <f>IF(+E22="x",1,"")</f>
        <v/>
      </c>
      <c r="F23" s="51" t="str">
        <f>IF(+F22="x",2,"")</f>
        <v/>
      </c>
      <c r="G23" s="51" t="str">
        <f>IF(+G22="x",3,"")</f>
        <v/>
      </c>
      <c r="H23" s="52" t="str">
        <f>IF(+H22="x",4,"")</f>
        <v/>
      </c>
      <c r="J23" s="109"/>
    </row>
    <row r="24" spans="2:10" s="2" customFormat="1" ht="74.099999999999994" customHeight="1" thickBot="1" x14ac:dyDescent="0.35">
      <c r="B24" s="112"/>
      <c r="C24" s="71" t="s">
        <v>17</v>
      </c>
      <c r="D24" s="44" t="s">
        <v>52</v>
      </c>
      <c r="E24" s="45" t="s">
        <v>53</v>
      </c>
      <c r="F24" s="45" t="s">
        <v>54</v>
      </c>
      <c r="G24" s="45" t="s">
        <v>55</v>
      </c>
      <c r="H24" s="46" t="s">
        <v>56</v>
      </c>
      <c r="I24" s="4"/>
      <c r="J24" s="109"/>
    </row>
    <row r="25" spans="2:10" s="2" customFormat="1" ht="31.7" customHeight="1" thickBot="1" x14ac:dyDescent="0.3">
      <c r="B25" s="112"/>
      <c r="C25" s="72"/>
      <c r="D25" s="36"/>
      <c r="E25" s="37"/>
      <c r="F25" s="37"/>
      <c r="G25" s="37"/>
      <c r="H25" s="38"/>
      <c r="I25" s="21">
        <f>SUM(D26:H26)</f>
        <v>0</v>
      </c>
      <c r="J25" s="109"/>
    </row>
    <row r="26" spans="2:10" ht="14.25" hidden="1" customHeight="1" thickBot="1" x14ac:dyDescent="0.35">
      <c r="B26" s="112"/>
      <c r="C26" s="73"/>
      <c r="D26" s="50" t="str">
        <f>IF(+D25="x",0,"")</f>
        <v/>
      </c>
      <c r="E26" s="51" t="str">
        <f>IF(+E25="x",1,"")</f>
        <v/>
      </c>
      <c r="F26" s="51" t="str">
        <f>IF(+F25="x",2,"")</f>
        <v/>
      </c>
      <c r="G26" s="51" t="str">
        <f>IF(+G25="x",3,"")</f>
        <v/>
      </c>
      <c r="H26" s="52" t="str">
        <f>IF(+H25="x",4,"")</f>
        <v/>
      </c>
      <c r="J26" s="109"/>
    </row>
    <row r="27" spans="2:10" s="2" customFormat="1" ht="117" customHeight="1" thickBot="1" x14ac:dyDescent="0.35">
      <c r="B27" s="112"/>
      <c r="C27" s="71" t="s">
        <v>18</v>
      </c>
      <c r="D27" s="44" t="s">
        <v>57</v>
      </c>
      <c r="E27" s="45" t="s">
        <v>58</v>
      </c>
      <c r="F27" s="45" t="s">
        <v>59</v>
      </c>
      <c r="G27" s="45" t="s">
        <v>60</v>
      </c>
      <c r="H27" s="46" t="s">
        <v>61</v>
      </c>
      <c r="I27" s="4"/>
      <c r="J27" s="109"/>
    </row>
    <row r="28" spans="2:10" s="2" customFormat="1" ht="28.7" customHeight="1" thickBot="1" x14ac:dyDescent="0.3">
      <c r="B28" s="112"/>
      <c r="C28" s="72"/>
      <c r="D28" s="36"/>
      <c r="E28" s="37"/>
      <c r="F28" s="37"/>
      <c r="G28" s="37"/>
      <c r="H28" s="38"/>
      <c r="I28" s="21">
        <f>SUM(D29:H29)</f>
        <v>0</v>
      </c>
      <c r="J28" s="109"/>
    </row>
    <row r="29" spans="2:10" ht="2.25" customHeight="1" thickBot="1" x14ac:dyDescent="0.35">
      <c r="B29" s="113"/>
      <c r="C29" s="73"/>
      <c r="D29" s="50" t="str">
        <f>IF(+D28="x",0,"")</f>
        <v/>
      </c>
      <c r="E29" s="51" t="str">
        <f>IF(+E28="x",1,"")</f>
        <v/>
      </c>
      <c r="F29" s="51" t="str">
        <f>IF(+F28="x",2,"")</f>
        <v/>
      </c>
      <c r="G29" s="51" t="str">
        <f>IF(+G28="x",3,"")</f>
        <v/>
      </c>
      <c r="H29" s="52" t="str">
        <f>IF(+H28="x",4,"")</f>
        <v/>
      </c>
      <c r="I29" s="11"/>
      <c r="J29" s="110"/>
    </row>
    <row r="30" spans="2:10" ht="9.6" customHeight="1" thickBot="1" x14ac:dyDescent="0.3">
      <c r="B30"/>
      <c r="C30" s="42"/>
      <c r="D30" s="43"/>
      <c r="E30" s="43"/>
      <c r="F30" s="43"/>
      <c r="G30" s="43"/>
      <c r="H30" s="43"/>
      <c r="I30"/>
      <c r="J30"/>
    </row>
    <row r="31" spans="2:10" s="2" customFormat="1" ht="87.95" customHeight="1" thickBot="1" x14ac:dyDescent="0.35">
      <c r="B31" s="74" t="s">
        <v>3</v>
      </c>
      <c r="C31" s="65" t="s">
        <v>18</v>
      </c>
      <c r="D31" s="53" t="s">
        <v>62</v>
      </c>
      <c r="E31" s="54" t="s">
        <v>63</v>
      </c>
      <c r="F31" s="54" t="s">
        <v>64</v>
      </c>
      <c r="G31" s="54" t="s">
        <v>65</v>
      </c>
      <c r="H31" s="55" t="s">
        <v>66</v>
      </c>
      <c r="I31" s="9"/>
      <c r="J31" s="93">
        <f>(+I32+I35+I38+I41)/4</f>
        <v>0</v>
      </c>
    </row>
    <row r="32" spans="2:10" s="2" customFormat="1" ht="30.95" customHeight="1" thickBot="1" x14ac:dyDescent="0.3">
      <c r="B32" s="75"/>
      <c r="C32" s="66"/>
      <c r="D32" s="36"/>
      <c r="E32" s="37"/>
      <c r="F32" s="37"/>
      <c r="G32" s="37"/>
      <c r="H32" s="38"/>
      <c r="I32" s="21">
        <f>SUM(D33:H33)</f>
        <v>0</v>
      </c>
      <c r="J32" s="94"/>
    </row>
    <row r="33" spans="2:10" ht="33.6" hidden="1" customHeight="1" thickBot="1" x14ac:dyDescent="0.35">
      <c r="B33" s="75"/>
      <c r="C33" s="67"/>
      <c r="D33" s="56" t="str">
        <f>IF(+D32="x",0,"")</f>
        <v/>
      </c>
      <c r="E33" s="57" t="str">
        <f>IF(+E32="x",1,"")</f>
        <v/>
      </c>
      <c r="F33" s="57" t="str">
        <f>IF(+F32="x",2,"")</f>
        <v/>
      </c>
      <c r="G33" s="57" t="str">
        <f>IF(+G32="x",3,"")</f>
        <v/>
      </c>
      <c r="H33" s="58" t="str">
        <f>IF(+H32="x",4,"")</f>
        <v/>
      </c>
      <c r="J33" s="94"/>
    </row>
    <row r="34" spans="2:10" s="2" customFormat="1" ht="90.95" customHeight="1" thickBot="1" x14ac:dyDescent="0.35">
      <c r="B34" s="75"/>
      <c r="C34" s="65" t="s">
        <v>19</v>
      </c>
      <c r="D34" s="53" t="s">
        <v>67</v>
      </c>
      <c r="E34" s="54" t="s">
        <v>68</v>
      </c>
      <c r="F34" s="54" t="s">
        <v>69</v>
      </c>
      <c r="G34" s="54" t="s">
        <v>70</v>
      </c>
      <c r="H34" s="55" t="s">
        <v>71</v>
      </c>
      <c r="I34" s="4"/>
      <c r="J34" s="94"/>
    </row>
    <row r="35" spans="2:10" s="2" customFormat="1" ht="32.450000000000003" customHeight="1" thickBot="1" x14ac:dyDescent="0.3">
      <c r="B35" s="75"/>
      <c r="C35" s="66"/>
      <c r="D35" s="36"/>
      <c r="E35" s="37"/>
      <c r="F35" s="37"/>
      <c r="G35" s="37"/>
      <c r="H35" s="38"/>
      <c r="I35" s="21">
        <f>SUM(D36:H36)</f>
        <v>0</v>
      </c>
      <c r="J35" s="94"/>
    </row>
    <row r="36" spans="2:10" ht="33.6" hidden="1" customHeight="1" thickBot="1" x14ac:dyDescent="0.35">
      <c r="B36" s="75"/>
      <c r="C36" s="67"/>
      <c r="D36" s="56" t="str">
        <f>IF(+D35="x",0,"")</f>
        <v/>
      </c>
      <c r="E36" s="57" t="str">
        <f>IF(+E35="x",1,"")</f>
        <v/>
      </c>
      <c r="F36" s="57" t="str">
        <f>IF(+F35="x",2,"")</f>
        <v/>
      </c>
      <c r="G36" s="57" t="str">
        <f>IF(+G35="x",3,"")</f>
        <v/>
      </c>
      <c r="H36" s="58" t="str">
        <f>IF(+H35="x",4,"")</f>
        <v/>
      </c>
      <c r="J36" s="94"/>
    </row>
    <row r="37" spans="2:10" s="2" customFormat="1" ht="78" customHeight="1" thickBot="1" x14ac:dyDescent="0.35">
      <c r="B37" s="75"/>
      <c r="C37" s="65" t="s">
        <v>20</v>
      </c>
      <c r="D37" s="53" t="s">
        <v>72</v>
      </c>
      <c r="E37" s="54" t="s">
        <v>73</v>
      </c>
      <c r="F37" s="54" t="s">
        <v>74</v>
      </c>
      <c r="G37" s="54" t="s">
        <v>75</v>
      </c>
      <c r="H37" s="55" t="s">
        <v>76</v>
      </c>
      <c r="I37" s="4"/>
      <c r="J37" s="94"/>
    </row>
    <row r="38" spans="2:10" s="2" customFormat="1" ht="29.45" customHeight="1" thickBot="1" x14ac:dyDescent="0.3">
      <c r="B38" s="75"/>
      <c r="C38" s="66"/>
      <c r="D38" s="36"/>
      <c r="E38" s="37"/>
      <c r="F38" s="37"/>
      <c r="G38" s="37"/>
      <c r="H38" s="38"/>
      <c r="I38" s="21">
        <f>SUM(D39:H39)</f>
        <v>0</v>
      </c>
      <c r="J38" s="94"/>
    </row>
    <row r="39" spans="2:10" ht="33.6" hidden="1" customHeight="1" thickBot="1" x14ac:dyDescent="0.35">
      <c r="B39" s="75"/>
      <c r="C39" s="67"/>
      <c r="D39" s="56" t="str">
        <f>IF(+D38="x",0,"")</f>
        <v/>
      </c>
      <c r="E39" s="57" t="str">
        <f>IF(+E38="x",1,"")</f>
        <v/>
      </c>
      <c r="F39" s="57" t="str">
        <f>IF(+F38="x",2,"")</f>
        <v/>
      </c>
      <c r="G39" s="57" t="str">
        <f>IF(+G38="x",3,"")</f>
        <v/>
      </c>
      <c r="H39" s="58" t="str">
        <f>IF(+H38="x",4,"")</f>
        <v/>
      </c>
      <c r="J39" s="94"/>
    </row>
    <row r="40" spans="2:10" s="2" customFormat="1" ht="81" customHeight="1" thickBot="1" x14ac:dyDescent="0.35">
      <c r="B40" s="75"/>
      <c r="C40" s="65" t="s">
        <v>21</v>
      </c>
      <c r="D40" s="53" t="s">
        <v>77</v>
      </c>
      <c r="E40" s="54" t="s">
        <v>78</v>
      </c>
      <c r="F40" s="54" t="s">
        <v>79</v>
      </c>
      <c r="G40" s="54" t="s">
        <v>80</v>
      </c>
      <c r="H40" s="55" t="s">
        <v>81</v>
      </c>
      <c r="I40" s="4"/>
      <c r="J40" s="94"/>
    </row>
    <row r="41" spans="2:10" s="2" customFormat="1" ht="32.450000000000003" customHeight="1" thickBot="1" x14ac:dyDescent="0.3">
      <c r="B41" s="75"/>
      <c r="C41" s="66"/>
      <c r="D41" s="36"/>
      <c r="E41" s="37"/>
      <c r="F41" s="37"/>
      <c r="G41" s="37"/>
      <c r="H41" s="38"/>
      <c r="I41" s="21">
        <f>SUM(D42:H42)</f>
        <v>0</v>
      </c>
      <c r="J41" s="94"/>
    </row>
    <row r="42" spans="2:10" ht="1.7" customHeight="1" thickBot="1" x14ac:dyDescent="0.35">
      <c r="B42" s="76"/>
      <c r="C42" s="77"/>
      <c r="D42" s="39" t="str">
        <f>IF(+D41="x",0,"")</f>
        <v/>
      </c>
      <c r="E42" s="40" t="str">
        <f>IF(+E41="x",1,"")</f>
        <v/>
      </c>
      <c r="F42" s="40" t="str">
        <f>IF(+F41="x",2,"")</f>
        <v/>
      </c>
      <c r="G42" s="40" t="str">
        <f>IF(+G41="x",3,"")</f>
        <v/>
      </c>
      <c r="H42" s="41" t="str">
        <f>IF(+H41="x",4,"")</f>
        <v/>
      </c>
      <c r="I42" s="10"/>
      <c r="J42" s="95"/>
    </row>
    <row r="43" spans="2:10" ht="18.95" customHeight="1" thickBot="1" x14ac:dyDescent="0.3">
      <c r="B43"/>
      <c r="C43"/>
      <c r="D43" s="2"/>
      <c r="E43" s="2"/>
      <c r="F43" s="2"/>
      <c r="G43" s="2"/>
      <c r="H43" s="2"/>
      <c r="I43"/>
      <c r="J43"/>
    </row>
    <row r="44" spans="2:10" ht="56.25" customHeight="1" thickBot="1" x14ac:dyDescent="0.3">
      <c r="B44" s="22"/>
      <c r="C44" s="23"/>
      <c r="D44" s="23"/>
      <c r="E44" s="96" t="s">
        <v>4</v>
      </c>
      <c r="F44" s="96"/>
      <c r="G44" s="24"/>
      <c r="H44" s="25"/>
      <c r="I44" s="25"/>
      <c r="J44" s="26"/>
    </row>
    <row r="45" spans="2:10" ht="47.45" customHeight="1" x14ac:dyDescent="0.35">
      <c r="B45" s="13" t="s">
        <v>5</v>
      </c>
      <c r="C45" s="89" t="str">
        <f>IF(E45&lt;1.002,"KONTRIBUT I DOBËT NGA UEBI","")</f>
        <v>KONTRIBUT I DOBËT NGA UEBI</v>
      </c>
      <c r="D45" s="90"/>
      <c r="E45" s="97">
        <f>SUM(I6:I41)/12</f>
        <v>0</v>
      </c>
      <c r="F45" s="98"/>
      <c r="G45" s="101" t="str">
        <f>IF(AND(E45&gt;2.001,E45&lt;3.59002),"TË AFTË NË PËRDORIM TË UEB FAQES POR KA NEVOJË PËR PËRMIRËSIM","")</f>
        <v/>
      </c>
      <c r="H45" s="102"/>
      <c r="I45" s="85" t="s">
        <v>7</v>
      </c>
      <c r="J45" s="86"/>
    </row>
    <row r="46" spans="2:10" ht="53.25" customHeight="1" thickBot="1" x14ac:dyDescent="0.4">
      <c r="B46" s="12" t="s">
        <v>6</v>
      </c>
      <c r="C46" s="91" t="str">
        <f>IF(AND(E45&gt;1.001,E45&lt;2.002),"NMVM MESATARE PËR PËRDORIM TË UEB SAJTIT","")</f>
        <v/>
      </c>
      <c r="D46" s="92"/>
      <c r="E46" s="99"/>
      <c r="F46" s="100"/>
      <c r="G46" s="103" t="str">
        <f>IF(E45&gt;3.59001,"PËRDORIMI EFEKTIV I TEKNOLOGJISË SË UEBIT","")</f>
        <v/>
      </c>
      <c r="H46" s="104"/>
      <c r="I46" s="87" t="s">
        <v>8</v>
      </c>
      <c r="J46" s="88"/>
    </row>
    <row r="47" spans="2:10" ht="56.25" customHeight="1" thickBot="1" x14ac:dyDescent="0.4">
      <c r="B47" s="27"/>
      <c r="C47" s="28"/>
      <c r="D47" s="29"/>
      <c r="E47" s="29"/>
      <c r="F47" s="29"/>
      <c r="G47" s="29"/>
      <c r="H47" s="30"/>
      <c r="I47" s="31"/>
      <c r="J47" s="32"/>
    </row>
    <row r="48" spans="2:10" x14ac:dyDescent="0.3">
      <c r="D48" s="14">
        <v>1.4</v>
      </c>
    </row>
    <row r="49" spans="2:2" x14ac:dyDescent="0.3">
      <c r="B49" s="3"/>
    </row>
    <row r="50" spans="2:2" x14ac:dyDescent="0.3">
      <c r="B50" s="3"/>
    </row>
    <row r="51" spans="2:2" x14ac:dyDescent="0.3">
      <c r="B51" s="3"/>
    </row>
  </sheetData>
  <mergeCells count="29">
    <mergeCell ref="J5:J13"/>
    <mergeCell ref="J15:J29"/>
    <mergeCell ref="C8:C10"/>
    <mergeCell ref="C18:C20"/>
    <mergeCell ref="B15:B29"/>
    <mergeCell ref="C5:C7"/>
    <mergeCell ref="I45:J45"/>
    <mergeCell ref="I46:J46"/>
    <mergeCell ref="C45:D45"/>
    <mergeCell ref="C46:D46"/>
    <mergeCell ref="J31:J42"/>
    <mergeCell ref="E44:F44"/>
    <mergeCell ref="E45:F46"/>
    <mergeCell ref="C34:C36"/>
    <mergeCell ref="C37:C39"/>
    <mergeCell ref="G45:H45"/>
    <mergeCell ref="G46:H46"/>
    <mergeCell ref="B2:H2"/>
    <mergeCell ref="C11:C13"/>
    <mergeCell ref="C31:C33"/>
    <mergeCell ref="D3:H3"/>
    <mergeCell ref="C27:C29"/>
    <mergeCell ref="C15:C17"/>
    <mergeCell ref="B31:B42"/>
    <mergeCell ref="C40:C42"/>
    <mergeCell ref="B5:B13"/>
    <mergeCell ref="C21:C23"/>
    <mergeCell ref="C24:C26"/>
    <mergeCell ref="B3:C4"/>
  </mergeCells>
  <conditionalFormatting sqref="B5 B3 D3:H4 B15 B31">
    <cfRule type="cellIs" dxfId="13" priority="171" operator="equal">
      <formula>"x"</formula>
    </cfRule>
    <cfRule type="cellIs" dxfId="12" priority="172" operator="equal">
      <formula>"x"</formula>
    </cfRule>
  </conditionalFormatting>
  <conditionalFormatting sqref="D6:H6">
    <cfRule type="cellIs" dxfId="11" priority="36" operator="equal">
      <formula>"X"</formula>
    </cfRule>
  </conditionalFormatting>
  <conditionalFormatting sqref="D9:H9">
    <cfRule type="cellIs" dxfId="10" priority="35" operator="equal">
      <formula>"X"</formula>
    </cfRule>
  </conditionalFormatting>
  <conditionalFormatting sqref="D12:H12">
    <cfRule type="cellIs" dxfId="9" priority="34" operator="equal">
      <formula>"X"</formula>
    </cfRule>
  </conditionalFormatting>
  <conditionalFormatting sqref="D16:H16">
    <cfRule type="cellIs" dxfId="8" priority="32" operator="equal">
      <formula>"X"</formula>
    </cfRule>
  </conditionalFormatting>
  <conditionalFormatting sqref="D19:H19">
    <cfRule type="cellIs" dxfId="7" priority="31" operator="equal">
      <formula>"X"</formula>
    </cfRule>
  </conditionalFormatting>
  <conditionalFormatting sqref="D22:H22">
    <cfRule type="cellIs" dxfId="6" priority="30" operator="equal">
      <formula>"X"</formula>
    </cfRule>
  </conditionalFormatting>
  <conditionalFormatting sqref="D25:H25">
    <cfRule type="cellIs" dxfId="5" priority="29" operator="equal">
      <formula>"X"</formula>
    </cfRule>
  </conditionalFormatting>
  <conditionalFormatting sqref="D28:H28">
    <cfRule type="cellIs" dxfId="4" priority="28" operator="equal">
      <formula>"X"</formula>
    </cfRule>
  </conditionalFormatting>
  <conditionalFormatting sqref="D32:H32">
    <cfRule type="cellIs" dxfId="3" priority="27" operator="equal">
      <formula>"X"</formula>
    </cfRule>
  </conditionalFormatting>
  <conditionalFormatting sqref="D35:H35">
    <cfRule type="cellIs" dxfId="2" priority="26" operator="equal">
      <formula>"X"</formula>
    </cfRule>
  </conditionalFormatting>
  <conditionalFormatting sqref="D38:H38">
    <cfRule type="cellIs" dxfId="1" priority="25" operator="equal">
      <formula>"X"</formula>
    </cfRule>
  </conditionalFormatting>
  <conditionalFormatting sqref="D41:H41">
    <cfRule type="cellIs" dxfId="0" priority="24" operator="equal">
      <formula>"X"</formula>
    </cfRule>
  </conditionalFormatting>
  <printOptions horizontalCentered="1" verticalCentered="1"/>
  <pageMargins left="0" right="0" top="0.39370078740157483" bottom="0" header="0.31496062992125984" footer="0.31496062992125984"/>
  <pageSetup paperSize="9" scale="4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>
      <selection activeCell="F6" sqref="F6"/>
    </sheetView>
  </sheetViews>
  <sheetFormatPr defaultColWidth="8.875" defaultRowHeight="15.75" x14ac:dyDescent="0.25"/>
  <cols>
    <col min="1" max="1" width="1.875" bestFit="1" customWidth="1"/>
    <col min="2" max="2" width="14.625" bestFit="1" customWidth="1"/>
    <col min="3" max="3" width="4.375" bestFit="1" customWidth="1"/>
  </cols>
  <sheetData>
    <row r="1" spans="2:3" ht="16.5" thickBot="1" x14ac:dyDescent="0.3"/>
    <row r="2" spans="2:3" x14ac:dyDescent="0.25">
      <c r="B2" s="15" t="str">
        <f>+'how good is your web site'!B31</f>
        <v>SHITJET</v>
      </c>
      <c r="C2" s="6">
        <f>+'how good is your web site'!$J$31</f>
        <v>0</v>
      </c>
    </row>
    <row r="3" spans="2:3" x14ac:dyDescent="0.25">
      <c r="B3" s="16" t="str">
        <f>+'how good is your web site'!B15</f>
        <v>MARKETINGU</v>
      </c>
      <c r="C3" s="7">
        <f>+'how good is your web site'!$J$15</f>
        <v>0</v>
      </c>
    </row>
    <row r="4" spans="2:3" ht="16.5" thickBot="1" x14ac:dyDescent="0.3">
      <c r="B4" s="17" t="str">
        <f>+'how good is your web site'!B5</f>
        <v>TË PËRGJITHSHME</v>
      </c>
      <c r="C4" s="8">
        <f>+'how good is your web site'!$J$5</f>
        <v>0</v>
      </c>
    </row>
  </sheetData>
  <sortState ref="A2:C4">
    <sortCondition ref="A2: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how good is your web site</vt:lpstr>
      <vt:lpstr>data field</vt:lpstr>
      <vt:lpstr>'how good is your web site'!Print_Area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Rrezon Lajçi - BpB</cp:lastModifiedBy>
  <cp:lastPrinted>2022-10-05T09:05:10Z</cp:lastPrinted>
  <dcterms:created xsi:type="dcterms:W3CDTF">2022-09-19T04:45:21Z</dcterms:created>
  <dcterms:modified xsi:type="dcterms:W3CDTF">2022-12-23T12:47:12Z</dcterms:modified>
</cp:coreProperties>
</file>